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 calcOnSave="0"/>
</workbook>
</file>

<file path=xl/calcChain.xml><?xml version="1.0" encoding="utf-8"?>
<calcChain xmlns="http://schemas.openxmlformats.org/spreadsheetml/2006/main">
  <c r="B34" i="1" l="1"/>
  <c r="F34" i="1" s="1"/>
  <c r="G34" i="1" s="1"/>
  <c r="B56" i="1"/>
  <c r="L56" i="1" s="1"/>
  <c r="M56" i="1" s="1"/>
  <c r="I71" i="1"/>
  <c r="J71" i="1" s="1"/>
  <c r="F71" i="1"/>
  <c r="G71" i="1" s="1"/>
  <c r="L71" i="1"/>
  <c r="M71" i="1" s="1"/>
  <c r="I70" i="1"/>
  <c r="J70" i="1" s="1"/>
  <c r="L69" i="1"/>
  <c r="M69" i="1" s="1"/>
  <c r="I69" i="1"/>
  <c r="J69" i="1" s="1"/>
  <c r="L68" i="1"/>
  <c r="M68" i="1" s="1"/>
  <c r="L67" i="1"/>
  <c r="M67" i="1" s="1"/>
  <c r="B65" i="1"/>
  <c r="I65" i="1" s="1"/>
  <c r="J65" i="1" s="1"/>
  <c r="B63" i="1"/>
  <c r="L63" i="1" s="1"/>
  <c r="M63" i="1" s="1"/>
  <c r="B61" i="1"/>
  <c r="L61" i="1" s="1"/>
  <c r="M61" i="1" s="1"/>
  <c r="B57" i="1"/>
  <c r="L57" i="1" s="1"/>
  <c r="M57" i="1" s="1"/>
  <c r="B50" i="1"/>
  <c r="B49" i="1"/>
  <c r="B48" i="1"/>
  <c r="B47" i="1"/>
  <c r="B45" i="1"/>
  <c r="B44" i="1"/>
  <c r="B43" i="1"/>
  <c r="B42" i="1"/>
  <c r="B39" i="1"/>
  <c r="B38" i="1"/>
  <c r="B37" i="1"/>
  <c r="B36" i="1"/>
  <c r="B29" i="1"/>
  <c r="B28" i="1"/>
  <c r="B27" i="1"/>
  <c r="B26" i="1"/>
  <c r="B21" i="1"/>
  <c r="L21" i="1" s="1"/>
  <c r="M21" i="1" s="1"/>
  <c r="B20" i="1"/>
  <c r="B19" i="1"/>
  <c r="L19" i="1" s="1"/>
  <c r="M19" i="1" s="1"/>
  <c r="B18" i="1"/>
  <c r="F18" i="1" s="1"/>
  <c r="G18" i="1" s="1"/>
  <c r="B16" i="1"/>
  <c r="F15" i="1"/>
  <c r="G15" i="1" s="1"/>
  <c r="B15" i="1"/>
  <c r="I15" i="1" s="1"/>
  <c r="J15" i="1" s="1"/>
  <c r="B14" i="1"/>
  <c r="B13" i="1"/>
  <c r="F13" i="1" s="1"/>
  <c r="G13" i="1" s="1"/>
  <c r="B10" i="1"/>
  <c r="B9" i="1"/>
  <c r="B8" i="1"/>
  <c r="B7" i="1"/>
  <c r="H4" i="1"/>
  <c r="F7" i="1" l="1"/>
  <c r="G7" i="1" s="1"/>
  <c r="F8" i="1"/>
  <c r="G8" i="1" s="1"/>
  <c r="F9" i="1"/>
  <c r="G9" i="1" s="1"/>
  <c r="F10" i="1"/>
  <c r="G10" i="1" s="1"/>
  <c r="I18" i="1"/>
  <c r="J18" i="1" s="1"/>
  <c r="I19" i="1"/>
  <c r="J19" i="1" s="1"/>
  <c r="F26" i="1"/>
  <c r="G26" i="1" s="1"/>
  <c r="F29" i="1"/>
  <c r="G29" i="1" s="1"/>
  <c r="B32" i="1"/>
  <c r="F32" i="1" s="1"/>
  <c r="G32" i="1" s="1"/>
  <c r="B33" i="1"/>
  <c r="F33" i="1" s="1"/>
  <c r="G33" i="1" s="1"/>
  <c r="F36" i="1"/>
  <c r="G36" i="1" s="1"/>
  <c r="F38" i="1"/>
  <c r="G38" i="1" s="1"/>
  <c r="F42" i="1"/>
  <c r="G42" i="1" s="1"/>
  <c r="F43" i="1"/>
  <c r="G43" i="1" s="1"/>
  <c r="F45" i="1"/>
  <c r="G45" i="1" s="1"/>
  <c r="F47" i="1"/>
  <c r="G47" i="1" s="1"/>
  <c r="F48" i="1"/>
  <c r="G48" i="1" s="1"/>
  <c r="F50" i="1"/>
  <c r="G50" i="1" s="1"/>
  <c r="B53" i="1"/>
  <c r="L53" i="1" s="1"/>
  <c r="M53" i="1" s="1"/>
  <c r="B55" i="1"/>
  <c r="L55" i="1" s="1"/>
  <c r="M55" i="1" s="1"/>
  <c r="I61" i="1"/>
  <c r="J61" i="1" s="1"/>
  <c r="I63" i="1"/>
  <c r="J63" i="1" s="1"/>
  <c r="F67" i="1"/>
  <c r="G67" i="1" s="1"/>
  <c r="F14" i="1"/>
  <c r="G14" i="1" s="1"/>
  <c r="F27" i="1"/>
  <c r="G27" i="1" s="1"/>
  <c r="F28" i="1"/>
  <c r="G28" i="1" s="1"/>
  <c r="B31" i="1"/>
  <c r="F31" i="1" s="1"/>
  <c r="G31" i="1" s="1"/>
  <c r="F37" i="1"/>
  <c r="G37" i="1" s="1"/>
  <c r="F39" i="1"/>
  <c r="G39" i="1" s="1"/>
  <c r="F44" i="1"/>
  <c r="G44" i="1" s="1"/>
  <c r="F49" i="1"/>
  <c r="G49" i="1" s="1"/>
  <c r="I13" i="1"/>
  <c r="J13" i="1" s="1"/>
  <c r="L13" i="1"/>
  <c r="M13" i="1" s="1"/>
  <c r="B60" i="1"/>
  <c r="L60" i="1" s="1"/>
  <c r="M60" i="1" s="1"/>
  <c r="B62" i="1"/>
  <c r="L62" i="1" s="1"/>
  <c r="M62" i="1" s="1"/>
  <c r="B64" i="1"/>
  <c r="I64" i="1" s="1"/>
  <c r="J64" i="1" s="1"/>
  <c r="I67" i="1"/>
  <c r="J67" i="1" s="1"/>
  <c r="F69" i="1"/>
  <c r="G69" i="1" s="1"/>
  <c r="L14" i="1"/>
  <c r="M14" i="1" s="1"/>
  <c r="I14" i="1"/>
  <c r="J14" i="1" s="1"/>
  <c r="L16" i="1"/>
  <c r="M16" i="1" s="1"/>
  <c r="F19" i="1"/>
  <c r="G19" i="1" s="1"/>
  <c r="F20" i="1"/>
  <c r="G20" i="1" s="1"/>
  <c r="B54" i="1"/>
  <c r="L54" i="1" s="1"/>
  <c r="M54" i="1" s="1"/>
  <c r="I60" i="1"/>
  <c r="J60" i="1" s="1"/>
  <c r="F64" i="1"/>
  <c r="G64" i="1" s="1"/>
  <c r="K4" i="1"/>
  <c r="L15" i="1"/>
  <c r="M15" i="1" s="1"/>
  <c r="I16" i="1"/>
  <c r="J16" i="1" s="1"/>
  <c r="L20" i="1"/>
  <c r="M20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F16" i="1"/>
  <c r="G16" i="1" s="1"/>
  <c r="I20" i="1"/>
  <c r="J20" i="1" s="1"/>
  <c r="F21" i="1"/>
  <c r="G21" i="1" s="1"/>
  <c r="F53" i="1"/>
  <c r="G53" i="1" s="1"/>
  <c r="F54" i="1"/>
  <c r="G54" i="1" s="1"/>
  <c r="F55" i="1"/>
  <c r="G55" i="1" s="1"/>
  <c r="F56" i="1"/>
  <c r="G56" i="1" s="1"/>
  <c r="L64" i="1"/>
  <c r="M64" i="1" s="1"/>
  <c r="L18" i="1"/>
  <c r="M18" i="1" s="1"/>
  <c r="F57" i="1"/>
  <c r="G57" i="1" s="1"/>
  <c r="F68" i="1"/>
  <c r="G68" i="1" s="1"/>
  <c r="I62" i="1" l="1"/>
  <c r="J62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<sst xmlns="http://schemas.openxmlformats.org/spreadsheetml/2006/main" count="111" uniqueCount="43">
  <si>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</si>
  <si>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</si>
  <si>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</si>
  <si>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</si>
  <si>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</si>
  <si>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</si>
  <si>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</si>
  <si>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</si>
  <si>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</si>
  <si>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</si>
  <si>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</si>
  <si>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</si>
  <si>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</si>
  <si>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</si>
  <si>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</si>
  <si>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</si>
  <si>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</si>
  <si>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</si>
  <si>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</si>
  <si>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</si>
  <si>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</si>
  <si>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</si>
  <si>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</si>
  <si>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</si>
  <si>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</si>
  <si>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</si>
  <si>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</si>
  <si>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</si>
  <si>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</si>
  <si>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</si>
  <si>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</si>
  <si>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</si>
  <si>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</si>
  <si>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</si>
  <si>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</si>
  <si>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</si>
  <si>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</si>
  <si>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Январь 2021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</si>
  <si>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</si>
  <si>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</si>
  <si>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Январь 2021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</si>
  <si>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Январь 2021 г.</t>
  </si>
  <si>
    <t>Прогнозная средневзвешенная свободная (нерегулируемая) цена на мощность на оптовом рынке (средневзвешенная цена за мощность) на Январь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</si>
</sst>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93" customWidth="1"/>
    <col min="2" max="3" width="30.7109375" style="93" customWidth="1"/>
    <col min="4" max="4" width="39.5703125" style="93" customWidth="1"/>
    <col min="5" max="5" width="26.28515625" style="93" customWidth="1"/>
    <col min="6" max="6" width="26.7109375" style="93" customWidth="1"/>
    <col min="7" max="7" width="57.28515625" style="1" customWidth="1"/>
    <col min="8" max="8" width="26.28515625" style="93" customWidth="1"/>
    <col min="9" max="9" width="26.7109375" style="93" customWidth="1"/>
    <col min="10" max="10" width="57.28515625" style="1" customWidth="1"/>
    <col min="11" max="11" width="26.28515625" style="93" customWidth="1"/>
    <col min="12" max="12" width="26.7109375" style="93" customWidth="1"/>
    <col min="13" max="13" width="60.42578125" style="1" customWidth="1"/>
    <col min="14" max="16384" width="9.140625" style="1"/>
  </cols>
  <sheetData>
    <row r="1" spans="1:13" ht="67.5" customHeight="1" x14ac:dyDescent="0.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27.6" customHeight="1" thickBot="1" x14ac:dyDescent="0.35">
      <c r="A2" s="2" t="s">
        <v>37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45.75" customHeight="1" x14ac:dyDescent="0.3">
      <c r="A3" s="138" t="s">
        <v>1</v>
      </c>
      <c r="B3" s="140" t="s">
        <v>2</v>
      </c>
      <c r="C3" s="142" t="s">
        <v>38</v>
      </c>
      <c r="D3" s="144" t="s">
        <v>3</v>
      </c>
      <c r="E3" s="146" t="s">
        <v>4</v>
      </c>
      <c r="F3" s="147"/>
      <c r="G3" s="148"/>
      <c r="H3" s="146" t="s">
        <v>5</v>
      </c>
      <c r="I3" s="147"/>
      <c r="J3" s="148"/>
      <c r="K3" s="146" t="s">
        <v>6</v>
      </c>
      <c r="L3" s="147"/>
      <c r="M3" s="148"/>
    </row>
    <row r="4" spans="1:13" ht="275.25" customHeight="1" thickBot="1" x14ac:dyDescent="0.35">
      <c r="A4" s="139"/>
      <c r="B4" s="141"/>
      <c r="C4" s="143"/>
      <c r="D4" s="145"/>
      <c r="E4" s="6" t="s">
        <v>39</v>
      </c>
      <c r="F4" s="7" t="s">
        <v>7</v>
      </c>
      <c r="G4" s="8" t="s">
        <v>8</v>
      </c>
      <c r="H4" s="6" t="str">
        <f>E4</f>
        <v>Сбытовая надбавка гарантирующего поставщика, исходя из Приказа ДТ НСО от 29.12.2017 г. 
№ 706-ЭЭ</v>
      </c>
      <c r="I4" s="7" t="s">
        <v>7</v>
      </c>
      <c r="J4" s="8" t="s">
        <v>8</v>
      </c>
      <c r="K4" s="6" t="str">
        <f>E4</f>
        <v>Сбытовая надбавка гарантирующего поставщика, исходя из Приказа ДТ НСО от 29.12.2017 г. 
№ 706-ЭЭ</v>
      </c>
      <c r="L4" s="7" t="s">
        <v>7</v>
      </c>
      <c r="M4" s="8" t="s">
        <v>8</v>
      </c>
    </row>
    <row r="5" spans="1:13" ht="17.25" customHeight="1" x14ac:dyDescent="0.3">
      <c r="A5" s="9"/>
      <c r="B5" s="10" t="s">
        <v>9</v>
      </c>
      <c r="C5" s="10" t="s">
        <v>9</v>
      </c>
      <c r="D5" s="10" t="s">
        <v>9</v>
      </c>
      <c r="E5" s="10" t="s">
        <v>9</v>
      </c>
      <c r="F5" s="10" t="s">
        <v>9</v>
      </c>
      <c r="G5" s="10" t="s">
        <v>9</v>
      </c>
      <c r="H5" s="10" t="s">
        <v>9</v>
      </c>
      <c r="I5" s="10" t="s">
        <v>9</v>
      </c>
      <c r="J5" s="10" t="s">
        <v>9</v>
      </c>
      <c r="K5" s="10" t="s">
        <v>9</v>
      </c>
      <c r="L5" s="10" t="s">
        <v>9</v>
      </c>
      <c r="M5" s="10" t="s">
        <v>9</v>
      </c>
    </row>
    <row r="6" spans="1:13" ht="21" thickBot="1" x14ac:dyDescent="0.35">
      <c r="A6" s="122" t="s">
        <v>10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3">
      <c r="A7" s="11" t="s">
        <v>11</v>
      </c>
      <c r="B7" s="12">
        <f>$A$74</f>
        <v>2034.3</v>
      </c>
      <c r="C7" s="13">
        <v>1162.07</v>
      </c>
      <c r="D7" s="14">
        <v>6.8689999999999998</v>
      </c>
      <c r="E7" s="15">
        <v>380.07</v>
      </c>
      <c r="F7" s="16">
        <f>ROUND(IF(B7=0,0,B7+C7+E7+D7),2)</f>
        <v>3583.31</v>
      </c>
      <c r="G7" s="17" t="str">
        <f>CONCATENATE(F7," = ",B7," + ",C7," + ",E7," + ",D7,)</f>
        <v>3583,31 = 2034,3 + 1162,07 + 380,07 + 6,869</v>
      </c>
      <c r="H7" s="15"/>
      <c r="I7" s="13"/>
      <c r="J7" s="17"/>
      <c r="K7" s="15"/>
      <c r="L7" s="13"/>
      <c r="M7" s="17"/>
    </row>
    <row r="8" spans="1:13" x14ac:dyDescent="0.3">
      <c r="A8" s="18" t="s">
        <v>12</v>
      </c>
      <c r="B8" s="19">
        <f>$A$74</f>
        <v>2034.3</v>
      </c>
      <c r="C8" s="20">
        <v>1603.82</v>
      </c>
      <c r="D8" s="21">
        <v>6.8689999999999998</v>
      </c>
      <c r="E8" s="22">
        <v>380.07</v>
      </c>
      <c r="F8" s="23">
        <f>ROUND(IF(B8=0,0,B8+C8+E8+D8),2)</f>
        <v>4025.06</v>
      </c>
      <c r="G8" s="24" t="str">
        <f>CONCATENATE(F8," = ",B8," + ",C8," + ",E8," + ",D8,)</f>
        <v>4025,06 = 2034,3 + 1603,82 + 380,07 + 6,869</v>
      </c>
      <c r="H8" s="22"/>
      <c r="I8" s="20"/>
      <c r="J8" s="24"/>
      <c r="K8" s="22"/>
      <c r="L8" s="20"/>
      <c r="M8" s="24"/>
    </row>
    <row r="9" spans="1:13" x14ac:dyDescent="0.3">
      <c r="A9" s="18" t="s">
        <v>13</v>
      </c>
      <c r="B9" s="19">
        <f>$A$74</f>
        <v>2034.3</v>
      </c>
      <c r="C9" s="20">
        <v>1663.1</v>
      </c>
      <c r="D9" s="21">
        <v>6.8689999999999998</v>
      </c>
      <c r="E9" s="22">
        <v>380.07</v>
      </c>
      <c r="F9" s="23">
        <f>ROUND(IF(B9=0,0,B9+C9+E9+D9),2)</f>
        <v>4084.34</v>
      </c>
      <c r="G9" s="24" t="str">
        <f>CONCATENATE(F9," = ",B9," + ",C9," + ",E9," + ",D9,)</f>
        <v>4084,34 = 2034,3 + 1663,1 + 380,07 + 6,869</v>
      </c>
      <c r="H9" s="22"/>
      <c r="I9" s="20"/>
      <c r="J9" s="24"/>
      <c r="K9" s="22"/>
      <c r="L9" s="20"/>
      <c r="M9" s="24"/>
    </row>
    <row r="10" spans="1:13" ht="19.5" thickBot="1" x14ac:dyDescent="0.35">
      <c r="A10" s="25" t="s">
        <v>14</v>
      </c>
      <c r="B10" s="26">
        <f>$A$74</f>
        <v>2034.3</v>
      </c>
      <c r="C10" s="27">
        <v>1932.55</v>
      </c>
      <c r="D10" s="28">
        <v>6.8689999999999998</v>
      </c>
      <c r="E10" s="29">
        <v>380.07</v>
      </c>
      <c r="F10" s="30">
        <f>ROUND(IF(B10=0,0,B10+C10+E10+D10),2)</f>
        <v>4353.79</v>
      </c>
      <c r="G10" s="31" t="str">
        <f>CONCATENATE(F10," = ",B10," + ",C10," + ",E10," + ",D10,)</f>
        <v>4353,79 = 2034,3 + 1932,55 + 380,07 + 6,869</v>
      </c>
      <c r="H10" s="29"/>
      <c r="I10" s="27"/>
      <c r="J10" s="31"/>
      <c r="K10" s="29"/>
      <c r="L10" s="27"/>
      <c r="M10" s="31"/>
    </row>
    <row r="11" spans="1:13" ht="45" customHeight="1" x14ac:dyDescent="0.3">
      <c r="A11" s="124" t="s">
        <v>15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6"/>
    </row>
    <row r="12" spans="1:13" ht="22.5" customHeight="1" thickBot="1" x14ac:dyDescent="0.35">
      <c r="A12" s="127" t="s">
        <v>16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3" spans="1:13" x14ac:dyDescent="0.3">
      <c r="A13" s="11" t="s">
        <v>11</v>
      </c>
      <c r="B13" s="12">
        <f>$A$74</f>
        <v>2034.3</v>
      </c>
      <c r="C13" s="13">
        <v>0</v>
      </c>
      <c r="D13" s="32">
        <v>6.8689999999999998</v>
      </c>
      <c r="E13" s="15">
        <v>109.08</v>
      </c>
      <c r="F13" s="13">
        <f>ROUND(IF(B13=0,0,B13+C13+E13+D13),2)</f>
        <v>2150.25</v>
      </c>
      <c r="G13" s="17" t="str">
        <f>CONCATENATE(F13," = ",B13," + ",E13," + ",D13,)</f>
        <v>2150,25 = 2034,3 + 109,08 + 6,869</v>
      </c>
      <c r="H13" s="15">
        <v>109.08</v>
      </c>
      <c r="I13" s="13">
        <f>ROUND(IF(B13=0,0,B13+C13+D13+H13),2)</f>
        <v>2150.25</v>
      </c>
      <c r="J13" s="13" t="str">
        <f>CONCATENATE(I13," = ",B13," + ",H13," + ",D13,)</f>
        <v>2150,25 = 2034,3 + 109,08 + 6,869</v>
      </c>
      <c r="K13" s="15">
        <v>109.08</v>
      </c>
      <c r="L13" s="13">
        <f>ROUND(IF(B13=0,0,B13+C13+D13+K13),2)</f>
        <v>2150.25</v>
      </c>
      <c r="M13" s="13" t="str">
        <f>CONCATENATE(L13," = ",B13," + ",K13," + ",D13,)</f>
        <v>2150,25 = 2034,3 + 109,08 + 6,869</v>
      </c>
    </row>
    <row r="14" spans="1:13" x14ac:dyDescent="0.3">
      <c r="A14" s="18" t="s">
        <v>12</v>
      </c>
      <c r="B14" s="19">
        <f>$A$74</f>
        <v>2034.3</v>
      </c>
      <c r="C14" s="20">
        <v>0</v>
      </c>
      <c r="D14" s="33">
        <v>6.8689999999999998</v>
      </c>
      <c r="E14" s="22">
        <v>109.08</v>
      </c>
      <c r="F14" s="20">
        <f>ROUND(IF(B14=0,0,B14+C14+E14+D14),2)</f>
        <v>2150.25</v>
      </c>
      <c r="G14" s="24" t="str">
        <f>CONCATENATE(F14," = ",B14," + ",E14," + ",D14,)</f>
        <v>2150,25 = 2034,3 + 109,08 + 6,869</v>
      </c>
      <c r="H14" s="22">
        <v>109.08</v>
      </c>
      <c r="I14" s="20">
        <f>ROUND(IF(B14=0,0,B14+C14+D14+H14),2)</f>
        <v>2150.25</v>
      </c>
      <c r="J14" s="20" t="str">
        <f>CONCATENATE(I14," = ",B14," + ",H14," + ",D14,)</f>
        <v>2150,25 = 2034,3 + 109,08 + 6,869</v>
      </c>
      <c r="K14" s="22">
        <v>109.08</v>
      </c>
      <c r="L14" s="20">
        <f>ROUND(IF(B14=0,0,B14+C14+D14+K14),2)</f>
        <v>2150.25</v>
      </c>
      <c r="M14" s="20" t="str">
        <f>CONCATENATE(L14," = ",B14," + ",K14," + ",D14,)</f>
        <v>2150,25 = 2034,3 + 109,08 + 6,869</v>
      </c>
    </row>
    <row r="15" spans="1:13" x14ac:dyDescent="0.3">
      <c r="A15" s="18" t="s">
        <v>13</v>
      </c>
      <c r="B15" s="19">
        <f>$A$74</f>
        <v>2034.3</v>
      </c>
      <c r="C15" s="20">
        <v>0</v>
      </c>
      <c r="D15" s="33">
        <v>6.8689999999999998</v>
      </c>
      <c r="E15" s="22">
        <v>109.08</v>
      </c>
      <c r="F15" s="20">
        <f>ROUND(IF(B15=0,0,B15+C15+E15+D15),2)</f>
        <v>2150.25</v>
      </c>
      <c r="G15" s="24" t="str">
        <f>CONCATENATE(F15," = ",B15," + ",E15," + ",D15,)</f>
        <v>2150,25 = 2034,3 + 109,08 + 6,869</v>
      </c>
      <c r="H15" s="22">
        <v>109.08</v>
      </c>
      <c r="I15" s="20">
        <f>ROUND(IF(B15=0,0,B15+C15+D15+H15),2)</f>
        <v>2150.25</v>
      </c>
      <c r="J15" s="20" t="str">
        <f>CONCATENATE(I15," = ",B15," + ",H15," + ",D15,)</f>
        <v>2150,25 = 2034,3 + 109,08 + 6,869</v>
      </c>
      <c r="K15" s="22">
        <v>109.08</v>
      </c>
      <c r="L15" s="20">
        <f>ROUND(IF(B15=0,0,B15+C15+D15+K15),2)</f>
        <v>2150.25</v>
      </c>
      <c r="M15" s="20" t="str">
        <f>CONCATENATE(L15," = ",B15," + ",K15," + ",D15,)</f>
        <v>2150,25 = 2034,3 + 109,08 + 6,869</v>
      </c>
    </row>
    <row r="16" spans="1:13" ht="19.5" thickBot="1" x14ac:dyDescent="0.35">
      <c r="A16" s="25" t="s">
        <v>14</v>
      </c>
      <c r="B16" s="26">
        <f>$A$74</f>
        <v>2034.3</v>
      </c>
      <c r="C16" s="27">
        <v>0</v>
      </c>
      <c r="D16" s="34">
        <v>6.8689999999999998</v>
      </c>
      <c r="E16" s="29">
        <v>109.08</v>
      </c>
      <c r="F16" s="27">
        <f>ROUND(IF(B16=0,0,B16+C16+E16+D16),2)</f>
        <v>2150.25</v>
      </c>
      <c r="G16" s="31" t="str">
        <f>CONCATENATE(F16," = ",B16," + ",E16," + ",D16,)</f>
        <v>2150,25 = 2034,3 + 109,08 + 6,869</v>
      </c>
      <c r="H16" s="29">
        <v>109.08</v>
      </c>
      <c r="I16" s="27">
        <f>ROUND(IF(B16=0,0,B16+C16+D16+H16),2)</f>
        <v>2150.25</v>
      </c>
      <c r="J16" s="27" t="str">
        <f>CONCATENATE(I16," = ",B16," + ",H16," + ",D16,)</f>
        <v>2150,25 = 2034,3 + 109,08 + 6,869</v>
      </c>
      <c r="K16" s="29">
        <v>109.08</v>
      </c>
      <c r="L16" s="27">
        <f>ROUND(IF(B16=0,0,B16+C16+D16+K16),2)</f>
        <v>2150.25</v>
      </c>
      <c r="M16" s="27" t="str">
        <f>CONCATENATE(L16," = ",B16," + ",K16," + ",D16,)</f>
        <v>2150,25 = 2034,3 + 109,08 + 6,869</v>
      </c>
    </row>
    <row r="17" spans="1:13" ht="22.5" customHeight="1" thickBot="1" x14ac:dyDescent="0.35">
      <c r="A17" s="129" t="s">
        <v>17</v>
      </c>
      <c r="B17" s="130"/>
      <c r="C17" s="130"/>
      <c r="D17" s="130"/>
      <c r="E17" s="131"/>
      <c r="F17" s="131"/>
      <c r="G17" s="131"/>
      <c r="H17" s="131"/>
      <c r="I17" s="131"/>
      <c r="J17" s="131"/>
      <c r="K17" s="131"/>
      <c r="L17" s="131"/>
      <c r="M17" s="132"/>
    </row>
    <row r="18" spans="1:13" x14ac:dyDescent="0.3">
      <c r="A18" s="11" t="s">
        <v>11</v>
      </c>
      <c r="B18" s="12">
        <f>$A$74</f>
        <v>2034.3</v>
      </c>
      <c r="C18" s="13">
        <v>0</v>
      </c>
      <c r="D18" s="14">
        <v>6.8689999999999998</v>
      </c>
      <c r="E18" s="15">
        <v>135.03</v>
      </c>
      <c r="F18" s="13">
        <f>ROUND(IF(B18=0,0,B18+C18+E18+D18),2)</f>
        <v>2176.1999999999998</v>
      </c>
      <c r="G18" s="17" t="str">
        <f>CONCATENATE(F18," = ",B18," + ",E18," + ",D18,)</f>
        <v>2176,2 = 2034,3 + 135,03 + 6,869</v>
      </c>
      <c r="H18" s="15">
        <v>135.03</v>
      </c>
      <c r="I18" s="13">
        <f>ROUND(IF(B18=0,0,B18+C18+D18+H18),2)</f>
        <v>2176.1999999999998</v>
      </c>
      <c r="J18" s="32" t="str">
        <f>CONCATENATE(I18," = ",B18," + ",H18," + ",D18,)</f>
        <v>2176,2 = 2034,3 + 135,03 + 6,869</v>
      </c>
      <c r="K18" s="15">
        <v>135.03</v>
      </c>
      <c r="L18" s="13">
        <f>ROUND(IF(B18=0,0,B18+C18+D18+K18),2)</f>
        <v>2176.1999999999998</v>
      </c>
      <c r="M18" s="32" t="str">
        <f>CONCATENATE(L18," = ",B18," + ",K18," + ",D18,)</f>
        <v>2176,2 = 2034,3 + 135,03 + 6,869</v>
      </c>
    </row>
    <row r="19" spans="1:13" x14ac:dyDescent="0.3">
      <c r="A19" s="18" t="s">
        <v>12</v>
      </c>
      <c r="B19" s="19">
        <f>$A$74</f>
        <v>2034.3</v>
      </c>
      <c r="C19" s="20">
        <v>0</v>
      </c>
      <c r="D19" s="21">
        <v>6.8689999999999998</v>
      </c>
      <c r="E19" s="22">
        <v>135.03</v>
      </c>
      <c r="F19" s="20">
        <f>ROUND(IF(B19=0,0,B19+C19+E19+D19),2)</f>
        <v>2176.1999999999998</v>
      </c>
      <c r="G19" s="24" t="str">
        <f>CONCATENATE(F19," = ",B19," + ",E19," + ",D19,)</f>
        <v>2176,2 = 2034,3 + 135,03 + 6,869</v>
      </c>
      <c r="H19" s="22">
        <v>135.03</v>
      </c>
      <c r="I19" s="20">
        <f>ROUND(IF(B19=0,0,B19+C19+D19+H19),2)</f>
        <v>2176.1999999999998</v>
      </c>
      <c r="J19" s="33" t="str">
        <f>CONCATENATE(I19," = ",B19," + ",H19," + ",D19,)</f>
        <v>2176,2 = 2034,3 + 135,03 + 6,869</v>
      </c>
      <c r="K19" s="22">
        <v>135.03</v>
      </c>
      <c r="L19" s="20">
        <f>ROUND(IF(B19=0,0,B19+C19+D19+K19),2)</f>
        <v>2176.1999999999998</v>
      </c>
      <c r="M19" s="33" t="str">
        <f>CONCATENATE(L19," = ",B19," + ",K19," + ",D19,)</f>
        <v>2176,2 = 2034,3 + 135,03 + 6,869</v>
      </c>
    </row>
    <row r="20" spans="1:13" x14ac:dyDescent="0.3">
      <c r="A20" s="18" t="s">
        <v>13</v>
      </c>
      <c r="B20" s="19">
        <f>$A$74</f>
        <v>2034.3</v>
      </c>
      <c r="C20" s="20">
        <v>0</v>
      </c>
      <c r="D20" s="21">
        <v>6.8689999999999998</v>
      </c>
      <c r="E20" s="22">
        <v>135.03</v>
      </c>
      <c r="F20" s="20">
        <f>ROUND(IF(B20=0,0,B20+C20+E20+D20),2)</f>
        <v>2176.1999999999998</v>
      </c>
      <c r="G20" s="24" t="str">
        <f>CONCATENATE(F20," = ",B20," + ",E20," + ",D20,)</f>
        <v>2176,2 = 2034,3 + 135,03 + 6,869</v>
      </c>
      <c r="H20" s="22">
        <v>135.03</v>
      </c>
      <c r="I20" s="20">
        <f>ROUND(IF(B20=0,0,B20+C20+D20+H20),2)</f>
        <v>2176.1999999999998</v>
      </c>
      <c r="J20" s="33" t="str">
        <f>CONCATENATE(I20," = ",B20," + ",H20," + ",D20,)</f>
        <v>2176,2 = 2034,3 + 135,03 + 6,869</v>
      </c>
      <c r="K20" s="22">
        <v>135.03</v>
      </c>
      <c r="L20" s="20">
        <f>ROUND(IF(B20=0,0,B20+C20+D20+K20),2)</f>
        <v>2176.1999999999998</v>
      </c>
      <c r="M20" s="33" t="str">
        <f>CONCATENATE(L20," = ",B20," + ",K20," + ",D20,)</f>
        <v>2176,2 = 2034,3 + 135,03 + 6,869</v>
      </c>
    </row>
    <row r="21" spans="1:13" ht="19.5" thickBot="1" x14ac:dyDescent="0.35">
      <c r="A21" s="25" t="s">
        <v>14</v>
      </c>
      <c r="B21" s="26">
        <f>$A$74</f>
        <v>2034.3</v>
      </c>
      <c r="C21" s="27">
        <v>0</v>
      </c>
      <c r="D21" s="28">
        <v>6.8689999999999998</v>
      </c>
      <c r="E21" s="29">
        <v>135.03</v>
      </c>
      <c r="F21" s="27">
        <f>ROUND(IF(B21=0,0,B21+C21+E21+D21),2)</f>
        <v>2176.1999999999998</v>
      </c>
      <c r="G21" s="31" t="str">
        <f>CONCATENATE(F21," = ",B21," + ",E21," + ",D21,)</f>
        <v>2176,2 = 2034,3 + 135,03 + 6,869</v>
      </c>
      <c r="H21" s="29">
        <v>135.03</v>
      </c>
      <c r="I21" s="27">
        <f>ROUND(IF(B21=0,0,B21+C21+D21+H21),2)</f>
        <v>2176.1999999999998</v>
      </c>
      <c r="J21" s="34" t="str">
        <f>CONCATENATE(I21," = ",B21," + ",H21," + ",D21,)</f>
        <v>2176,2 = 2034,3 + 135,03 + 6,869</v>
      </c>
      <c r="K21" s="29">
        <v>135.03</v>
      </c>
      <c r="L21" s="27">
        <f>ROUND(IF(B21=0,0,B21+C21+D21+K21),2)</f>
        <v>2176.1999999999998</v>
      </c>
      <c r="M21" s="34" t="str">
        <f>CONCATENATE(L21," = ",B21," + ",K21," + ",D21,)</f>
        <v>2176,2 = 2034,3 + 135,03 + 6,869</v>
      </c>
    </row>
    <row r="22" spans="1:13" ht="20.25" x14ac:dyDescent="0.3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ht="25.15" customHeight="1" x14ac:dyDescent="0.3">
      <c r="A23" s="135" t="s">
        <v>18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</row>
    <row r="24" spans="1:13" ht="22.15" customHeight="1" thickBot="1" x14ac:dyDescent="0.35">
      <c r="A24" s="35" t="s">
        <v>19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ht="17.25" customHeight="1" x14ac:dyDescent="0.3">
      <c r="A25" s="38" t="s">
        <v>20</v>
      </c>
      <c r="B25" s="39"/>
      <c r="C25" s="40"/>
      <c r="D25" s="32"/>
      <c r="E25" s="41"/>
      <c r="F25" s="13"/>
      <c r="G25" s="17"/>
      <c r="H25" s="41"/>
      <c r="I25" s="13"/>
      <c r="J25" s="17"/>
      <c r="K25" s="41"/>
      <c r="L25" s="13"/>
      <c r="M25" s="17"/>
    </row>
    <row r="26" spans="1:13" ht="17.25" customHeight="1" x14ac:dyDescent="0.3">
      <c r="A26" s="18" t="s">
        <v>11</v>
      </c>
      <c r="B26" s="19">
        <f>$E$81</f>
        <v>981.77</v>
      </c>
      <c r="C26" s="20">
        <v>1162.07</v>
      </c>
      <c r="D26" s="33">
        <v>6.8689999999999998</v>
      </c>
      <c r="E26" s="22">
        <v>380.07</v>
      </c>
      <c r="F26" s="20">
        <f>ROUND(IF(B26=0,0,B26+C26+E26+D26),2)</f>
        <v>2530.7800000000002</v>
      </c>
      <c r="G26" s="24" t="str">
        <f>CONCATENATE(F26," = ",B26," + ",C26," + ",E26," + ",D26,)</f>
        <v>2530,78 = 981,77 + 1162,07 + 380,07 + 6,869</v>
      </c>
      <c r="H26" s="22"/>
      <c r="I26" s="20"/>
      <c r="J26" s="24"/>
      <c r="K26" s="22"/>
      <c r="L26" s="20"/>
      <c r="M26" s="24"/>
    </row>
    <row r="27" spans="1:13" ht="17.25" customHeight="1" x14ac:dyDescent="0.3">
      <c r="A27" s="18" t="s">
        <v>12</v>
      </c>
      <c r="B27" s="19">
        <f>$E$81</f>
        <v>981.77</v>
      </c>
      <c r="C27" s="20">
        <v>1603.82</v>
      </c>
      <c r="D27" s="33">
        <v>6.8689999999999998</v>
      </c>
      <c r="E27" s="22">
        <v>380.07</v>
      </c>
      <c r="F27" s="20">
        <f>ROUND(IF(B27=0,0,B27+C27+E27+D27),2)</f>
        <v>2972.53</v>
      </c>
      <c r="G27" s="24" t="str">
        <f>CONCATENATE(F27," = ",B27," + ",C27," + ",E27," + ",D27,)</f>
        <v>2972,53 = 981,77 + 1603,82 + 380,07 + 6,869</v>
      </c>
      <c r="H27" s="22"/>
      <c r="I27" s="20"/>
      <c r="J27" s="24"/>
      <c r="K27" s="22"/>
      <c r="L27" s="20"/>
      <c r="M27" s="24"/>
    </row>
    <row r="28" spans="1:13" ht="17.25" customHeight="1" x14ac:dyDescent="0.3">
      <c r="A28" s="18" t="s">
        <v>13</v>
      </c>
      <c r="B28" s="19">
        <f>$E$81</f>
        <v>981.77</v>
      </c>
      <c r="C28" s="20">
        <v>1663.1</v>
      </c>
      <c r="D28" s="33">
        <v>6.8689999999999998</v>
      </c>
      <c r="E28" s="22">
        <v>380.07</v>
      </c>
      <c r="F28" s="20">
        <f>ROUND(IF(B28=0,0,B28+C28+E28+D28),2)</f>
        <v>3031.81</v>
      </c>
      <c r="G28" s="24" t="str">
        <f>CONCATENATE(F28," = ",B28," + ",C28," + ",E28," + ",D28,)</f>
        <v>3031,81 = 981,77 + 1663,1 + 380,07 + 6,869</v>
      </c>
      <c r="H28" s="22"/>
      <c r="I28" s="20"/>
      <c r="J28" s="24"/>
      <c r="K28" s="22"/>
      <c r="L28" s="20"/>
      <c r="M28" s="24"/>
    </row>
    <row r="29" spans="1:13" ht="17.25" customHeight="1" x14ac:dyDescent="0.3">
      <c r="A29" s="18" t="s">
        <v>14</v>
      </c>
      <c r="B29" s="19">
        <f>$E$81</f>
        <v>981.77</v>
      </c>
      <c r="C29" s="20">
        <v>1932.55</v>
      </c>
      <c r="D29" s="33">
        <v>6.8689999999999998</v>
      </c>
      <c r="E29" s="22">
        <v>380.07</v>
      </c>
      <c r="F29" s="20">
        <f>ROUND(IF(B29=0,0,B29+C29+E29+D29),2)</f>
        <v>3301.26</v>
      </c>
      <c r="G29" s="24" t="str">
        <f>CONCATENATE(F29," = ",B29," + ",C29," + ",E29," + ",D29,)</f>
        <v>3301,26 = 981,77 + 1932,55 + 380,07 + 6,869</v>
      </c>
      <c r="H29" s="22"/>
      <c r="I29" s="20"/>
      <c r="J29" s="24"/>
      <c r="K29" s="22"/>
      <c r="L29" s="20"/>
      <c r="M29" s="24"/>
    </row>
    <row r="30" spans="1:13" ht="17.25" customHeight="1" x14ac:dyDescent="0.3">
      <c r="A30" s="42" t="s">
        <v>21</v>
      </c>
      <c r="B30" s="19"/>
      <c r="C30" s="43"/>
      <c r="D30" s="33"/>
      <c r="E30" s="44"/>
      <c r="F30" s="20"/>
      <c r="G30" s="24"/>
      <c r="H30" s="44"/>
      <c r="I30" s="20"/>
      <c r="J30" s="24"/>
      <c r="K30" s="44"/>
      <c r="L30" s="20"/>
      <c r="M30" s="24"/>
    </row>
    <row r="31" spans="1:13" ht="17.25" customHeight="1" x14ac:dyDescent="0.3">
      <c r="A31" s="18" t="s">
        <v>11</v>
      </c>
      <c r="B31" s="19">
        <f>$E$82</f>
        <v>2216.14</v>
      </c>
      <c r="C31" s="20">
        <v>1162.07</v>
      </c>
      <c r="D31" s="33">
        <v>6.8689999999999998</v>
      </c>
      <c r="E31" s="22">
        <v>380.07</v>
      </c>
      <c r="F31" s="20">
        <f>ROUND(IF(B31=0,0,B31+C31+E31+D31),2)</f>
        <v>3765.15</v>
      </c>
      <c r="G31" s="24" t="str">
        <f>CONCATENATE(F31," = ",B31," + ",C31," + ",E31," + ",D31,)</f>
        <v>3765,15 = 2216,14 + 1162,07 + 380,07 + 6,869</v>
      </c>
      <c r="H31" s="22"/>
      <c r="I31" s="20"/>
      <c r="J31" s="24"/>
      <c r="K31" s="22"/>
      <c r="L31" s="20"/>
      <c r="M31" s="24"/>
    </row>
    <row r="32" spans="1:13" ht="17.25" customHeight="1" x14ac:dyDescent="0.3">
      <c r="A32" s="18" t="s">
        <v>12</v>
      </c>
      <c r="B32" s="19">
        <f>$E$82</f>
        <v>2216.14</v>
      </c>
      <c r="C32" s="20">
        <v>1603.82</v>
      </c>
      <c r="D32" s="33">
        <v>6.8689999999999998</v>
      </c>
      <c r="E32" s="22">
        <v>380.07</v>
      </c>
      <c r="F32" s="20">
        <f>ROUND(IF(B32=0,0,B32+C32+E32+D32),2)</f>
        <v>4206.8999999999996</v>
      </c>
      <c r="G32" s="24" t="str">
        <f>CONCATENATE(F32," = ",B32," + ",C32," + ",E32," + ",D32,)</f>
        <v>4206,9 = 2216,14 + 1603,82 + 380,07 + 6,869</v>
      </c>
      <c r="H32" s="22"/>
      <c r="I32" s="20"/>
      <c r="J32" s="24"/>
      <c r="K32" s="22"/>
      <c r="L32" s="20"/>
      <c r="M32" s="24"/>
    </row>
    <row r="33" spans="1:13" ht="17.25" customHeight="1" x14ac:dyDescent="0.3">
      <c r="A33" s="18" t="s">
        <v>13</v>
      </c>
      <c r="B33" s="19">
        <f>$E$82</f>
        <v>2216.14</v>
      </c>
      <c r="C33" s="20">
        <v>1663.1</v>
      </c>
      <c r="D33" s="33">
        <v>6.8689999999999998</v>
      </c>
      <c r="E33" s="22">
        <v>380.07</v>
      </c>
      <c r="F33" s="20">
        <f>ROUND(IF(B33=0,0,B33+C33+E33+D33),2)</f>
        <v>4266.18</v>
      </c>
      <c r="G33" s="24" t="str">
        <f>CONCATENATE(F33," = ",B33," + ",C33," + ",E33," + ",D33,)</f>
        <v>4266,18 = 2216,14 + 1663,1 + 380,07 + 6,869</v>
      </c>
      <c r="H33" s="22"/>
      <c r="I33" s="20"/>
      <c r="J33" s="24"/>
      <c r="K33" s="22"/>
      <c r="L33" s="20"/>
      <c r="M33" s="24"/>
    </row>
    <row r="34" spans="1:13" ht="17.25" customHeight="1" x14ac:dyDescent="0.3">
      <c r="A34" s="18" t="s">
        <v>14</v>
      </c>
      <c r="B34" s="19">
        <f>$E$82</f>
        <v>2216.14</v>
      </c>
      <c r="C34" s="20">
        <v>1932.55</v>
      </c>
      <c r="D34" s="33">
        <v>6.8689999999999998</v>
      </c>
      <c r="E34" s="22">
        <v>380.07</v>
      </c>
      <c r="F34" s="20">
        <f>ROUND(IF(B34=0,0,B34+C34+E34+D34),2)</f>
        <v>4535.63</v>
      </c>
      <c r="G34" s="24" t="str">
        <f>CONCATENATE(F34," = ",B34," + ",C34," + ",E34," + ",D34,)</f>
        <v>4535,63 = 2216,14 + 1932,55 + 380,07 + 6,869</v>
      </c>
      <c r="H34" s="22"/>
      <c r="I34" s="20"/>
      <c r="J34" s="24"/>
      <c r="K34" s="22"/>
      <c r="L34" s="20"/>
      <c r="M34" s="24"/>
    </row>
    <row r="35" spans="1:13" ht="17.25" customHeight="1" x14ac:dyDescent="0.3">
      <c r="A35" s="42" t="s">
        <v>22</v>
      </c>
      <c r="B35" s="19"/>
      <c r="C35" s="20"/>
      <c r="D35" s="33"/>
      <c r="E35" s="44"/>
      <c r="F35" s="20"/>
      <c r="G35" s="24"/>
      <c r="H35" s="44"/>
      <c r="I35" s="20"/>
      <c r="J35" s="24"/>
      <c r="K35" s="44"/>
      <c r="L35" s="20"/>
      <c r="M35" s="24"/>
    </row>
    <row r="36" spans="1:13" ht="17.25" customHeight="1" x14ac:dyDescent="0.3">
      <c r="A36" s="18" t="s">
        <v>11</v>
      </c>
      <c r="B36" s="19">
        <f>$E$83</f>
        <v>6935.27</v>
      </c>
      <c r="C36" s="20">
        <v>1162.07</v>
      </c>
      <c r="D36" s="33">
        <v>6.8689999999999998</v>
      </c>
      <c r="E36" s="22">
        <v>380.07</v>
      </c>
      <c r="F36" s="20">
        <f>ROUND(IF(B36=0,0,B36+C36+E36+D36),2)</f>
        <v>8484.2800000000007</v>
      </c>
      <c r="G36" s="24" t="str">
        <f>CONCATENATE(F36," = ",B36," + ",C36," + ",E36," + ",D36,)</f>
        <v>8484,28 = 6935,27 + 1162,07 + 380,07 + 6,869</v>
      </c>
      <c r="H36" s="22"/>
      <c r="I36" s="20"/>
      <c r="J36" s="24"/>
      <c r="K36" s="22"/>
      <c r="L36" s="20"/>
      <c r="M36" s="24"/>
    </row>
    <row r="37" spans="1:13" ht="17.25" customHeight="1" x14ac:dyDescent="0.3">
      <c r="A37" s="18" t="s">
        <v>12</v>
      </c>
      <c r="B37" s="19">
        <f>$E$83</f>
        <v>6935.27</v>
      </c>
      <c r="C37" s="20">
        <v>1603.82</v>
      </c>
      <c r="D37" s="33">
        <v>6.8689999999999998</v>
      </c>
      <c r="E37" s="22">
        <v>380.07</v>
      </c>
      <c r="F37" s="20">
        <f>ROUND(IF(B37=0,0,B37+C37+E37+D37),2)</f>
        <v>8926.0300000000007</v>
      </c>
      <c r="G37" s="24" t="str">
        <f>CONCATENATE(F37," = ",B37," + ",C37," + ",E37," + ",D37,)</f>
        <v>8926,03 = 6935,27 + 1603,82 + 380,07 + 6,869</v>
      </c>
      <c r="H37" s="22"/>
      <c r="I37" s="20"/>
      <c r="J37" s="24"/>
      <c r="K37" s="22"/>
      <c r="L37" s="20"/>
      <c r="M37" s="24"/>
    </row>
    <row r="38" spans="1:13" ht="17.25" customHeight="1" x14ac:dyDescent="0.3">
      <c r="A38" s="18" t="s">
        <v>13</v>
      </c>
      <c r="B38" s="19">
        <f>$E$83</f>
        <v>6935.27</v>
      </c>
      <c r="C38" s="20">
        <v>1663.1</v>
      </c>
      <c r="D38" s="33">
        <v>6.8689999999999998</v>
      </c>
      <c r="E38" s="22">
        <v>380.07</v>
      </c>
      <c r="F38" s="20">
        <f>ROUND(IF(B38=0,0,B38+C38+E38+D38),2)</f>
        <v>8985.31</v>
      </c>
      <c r="G38" s="24" t="str">
        <f>CONCATENATE(F38," = ",B38," + ",C38," + ",E38," + ",D38,)</f>
        <v>8985,31 = 6935,27 + 1663,1 + 380,07 + 6,869</v>
      </c>
      <c r="H38" s="22"/>
      <c r="I38" s="20"/>
      <c r="J38" s="24"/>
      <c r="K38" s="22"/>
      <c r="L38" s="20"/>
      <c r="M38" s="24"/>
    </row>
    <row r="39" spans="1:13" ht="17.25" customHeight="1" x14ac:dyDescent="0.3">
      <c r="A39" s="18" t="s">
        <v>14</v>
      </c>
      <c r="B39" s="19">
        <f>$E$83</f>
        <v>6935.27</v>
      </c>
      <c r="C39" s="20">
        <v>1932.55</v>
      </c>
      <c r="D39" s="33">
        <v>6.8689999999999998</v>
      </c>
      <c r="E39" s="22">
        <v>380.07</v>
      </c>
      <c r="F39" s="20">
        <f>ROUND(IF(B39=0,0,B39+C39+E39+D39),2)</f>
        <v>9254.76</v>
      </c>
      <c r="G39" s="24" t="str">
        <f>CONCATENATE(F39," = ",B39," + ",C39," + ",E39," + ",D39,)</f>
        <v>9254,76 = 6935,27 + 1932,55 + 380,07 + 6,869</v>
      </c>
      <c r="H39" s="22"/>
      <c r="I39" s="20"/>
      <c r="J39" s="24"/>
      <c r="K39" s="22"/>
      <c r="L39" s="20"/>
      <c r="M39" s="24"/>
    </row>
    <row r="40" spans="1:13" ht="17.25" customHeight="1" x14ac:dyDescent="0.3">
      <c r="A40" s="45" t="s">
        <v>23</v>
      </c>
      <c r="B40" s="19"/>
      <c r="C40" s="20"/>
      <c r="D40" s="33"/>
      <c r="E40" s="44"/>
      <c r="F40" s="20"/>
      <c r="G40" s="24"/>
      <c r="H40" s="46"/>
      <c r="I40" s="20"/>
      <c r="J40" s="24"/>
      <c r="K40" s="46"/>
      <c r="L40" s="20"/>
      <c r="M40" s="24"/>
    </row>
    <row r="41" spans="1:13" ht="17.25" customHeight="1" x14ac:dyDescent="0.3">
      <c r="A41" s="42" t="s">
        <v>20</v>
      </c>
      <c r="B41" s="19"/>
      <c r="C41" s="20"/>
      <c r="D41" s="33"/>
      <c r="E41" s="44"/>
      <c r="F41" s="20"/>
      <c r="G41" s="24"/>
      <c r="H41" s="44"/>
      <c r="I41" s="20"/>
      <c r="J41" s="24"/>
      <c r="K41" s="44"/>
      <c r="L41" s="20"/>
      <c r="M41" s="24"/>
    </row>
    <row r="42" spans="1:13" ht="17.25" customHeight="1" x14ac:dyDescent="0.3">
      <c r="A42" s="18" t="s">
        <v>11</v>
      </c>
      <c r="B42" s="19">
        <f>$E$85</f>
        <v>981.77</v>
      </c>
      <c r="C42" s="20">
        <v>1162.07</v>
      </c>
      <c r="D42" s="33">
        <v>6.8689999999999998</v>
      </c>
      <c r="E42" s="22">
        <v>380.07</v>
      </c>
      <c r="F42" s="20">
        <f>ROUND(IF(B42=0,0,B42+C42+E42+D42),2)</f>
        <v>2530.7800000000002</v>
      </c>
      <c r="G42" s="24" t="str">
        <f>CONCATENATE(F42," = ",B42," + ",C42," + ",E42," + ",D42,)</f>
        <v>2530,78 = 981,77 + 1162,07 + 380,07 + 6,869</v>
      </c>
      <c r="H42" s="22"/>
      <c r="I42" s="20"/>
      <c r="J42" s="24"/>
      <c r="K42" s="22"/>
      <c r="L42" s="20"/>
      <c r="M42" s="24"/>
    </row>
    <row r="43" spans="1:13" ht="17.25" customHeight="1" x14ac:dyDescent="0.3">
      <c r="A43" s="18" t="s">
        <v>12</v>
      </c>
      <c r="B43" s="19">
        <f>$E$85</f>
        <v>981.77</v>
      </c>
      <c r="C43" s="20">
        <v>1603.82</v>
      </c>
      <c r="D43" s="33">
        <v>6.8689999999999998</v>
      </c>
      <c r="E43" s="22">
        <v>380.07</v>
      </c>
      <c r="F43" s="20">
        <f>ROUND(IF(B43=0,0,B43+C43+E43+D43),2)</f>
        <v>2972.53</v>
      </c>
      <c r="G43" s="24" t="str">
        <f>CONCATENATE(F43," = ",B43," + ",C43," + ",E43," + ",D43,)</f>
        <v>2972,53 = 981,77 + 1603,82 + 380,07 + 6,869</v>
      </c>
      <c r="H43" s="22"/>
      <c r="I43" s="20"/>
      <c r="J43" s="24"/>
      <c r="K43" s="22"/>
      <c r="L43" s="20"/>
      <c r="M43" s="24"/>
    </row>
    <row r="44" spans="1:13" ht="17.25" customHeight="1" x14ac:dyDescent="0.3">
      <c r="A44" s="18" t="s">
        <v>13</v>
      </c>
      <c r="B44" s="19">
        <f>$E$85</f>
        <v>981.77</v>
      </c>
      <c r="C44" s="20">
        <v>1663.1</v>
      </c>
      <c r="D44" s="33">
        <v>6.8689999999999998</v>
      </c>
      <c r="E44" s="22">
        <v>380.07</v>
      </c>
      <c r="F44" s="20">
        <f>ROUND(IF(B44=0,0,B44+C44+E44+D44),2)</f>
        <v>3031.81</v>
      </c>
      <c r="G44" s="24" t="str">
        <f>CONCATENATE(F44," = ",B44," + ",C44," + ",E44," + ",D44,)</f>
        <v>3031,81 = 981,77 + 1663,1 + 380,07 + 6,869</v>
      </c>
      <c r="H44" s="22"/>
      <c r="I44" s="20"/>
      <c r="J44" s="24"/>
      <c r="K44" s="22"/>
      <c r="L44" s="20"/>
      <c r="M44" s="24"/>
    </row>
    <row r="45" spans="1:13" ht="17.25" customHeight="1" x14ac:dyDescent="0.3">
      <c r="A45" s="18" t="s">
        <v>14</v>
      </c>
      <c r="B45" s="19">
        <f>$E$85</f>
        <v>981.77</v>
      </c>
      <c r="C45" s="20">
        <v>1932.55</v>
      </c>
      <c r="D45" s="33">
        <v>6.8689999999999998</v>
      </c>
      <c r="E45" s="22">
        <v>380.07</v>
      </c>
      <c r="F45" s="20">
        <f>ROUND(IF(B45=0,0,B45+C45+E45+D45),2)</f>
        <v>3301.26</v>
      </c>
      <c r="G45" s="24" t="str">
        <f>CONCATENATE(F45," = ",B45," + ",C45," + ",E45," + ",D45,)</f>
        <v>3301,26 = 981,77 + 1932,55 + 380,07 + 6,869</v>
      </c>
      <c r="H45" s="22"/>
      <c r="I45" s="20"/>
      <c r="J45" s="24"/>
      <c r="K45" s="22"/>
      <c r="L45" s="20"/>
      <c r="M45" s="24"/>
    </row>
    <row r="46" spans="1:13" ht="17.25" customHeight="1" x14ac:dyDescent="0.3">
      <c r="A46" s="42" t="s">
        <v>24</v>
      </c>
      <c r="B46" s="19"/>
      <c r="C46" s="20"/>
      <c r="D46" s="33"/>
      <c r="E46" s="44"/>
      <c r="F46" s="20"/>
      <c r="G46" s="24"/>
      <c r="H46" s="44"/>
      <c r="I46" s="20"/>
      <c r="J46" s="24"/>
      <c r="K46" s="44"/>
      <c r="L46" s="20"/>
      <c r="M46" s="24"/>
    </row>
    <row r="47" spans="1:13" ht="17.25" customHeight="1" x14ac:dyDescent="0.3">
      <c r="A47" s="18" t="s">
        <v>11</v>
      </c>
      <c r="B47" s="19">
        <f>$E$86</f>
        <v>4021.08</v>
      </c>
      <c r="C47" s="20">
        <v>1162.07</v>
      </c>
      <c r="D47" s="33">
        <v>6.8689999999999998</v>
      </c>
      <c r="E47" s="22">
        <v>380.07</v>
      </c>
      <c r="F47" s="20">
        <f>ROUND(IF(B47=0,0,B47+C47+E47+D47),2)</f>
        <v>5570.09</v>
      </c>
      <c r="G47" s="24" t="str">
        <f>CONCATENATE(F47," = ",B47," + ",C47," + ",E47," + ",D47,)</f>
        <v>5570,09 = 4021,08 + 1162,07 + 380,07 + 6,869</v>
      </c>
      <c r="H47" s="22"/>
      <c r="I47" s="20"/>
      <c r="J47" s="24"/>
      <c r="K47" s="22"/>
      <c r="L47" s="20"/>
      <c r="M47" s="24"/>
    </row>
    <row r="48" spans="1:13" ht="17.25" customHeight="1" x14ac:dyDescent="0.3">
      <c r="A48" s="18" t="s">
        <v>12</v>
      </c>
      <c r="B48" s="19">
        <f>$E$86</f>
        <v>4021.08</v>
      </c>
      <c r="C48" s="20">
        <v>1603.82</v>
      </c>
      <c r="D48" s="33">
        <v>6.8689999999999998</v>
      </c>
      <c r="E48" s="22">
        <v>380.07</v>
      </c>
      <c r="F48" s="20">
        <f>ROUND(IF(B48=0,0,B48+C48+E48+D48),2)</f>
        <v>6011.84</v>
      </c>
      <c r="G48" s="24" t="str">
        <f>CONCATENATE(F48," = ",B48," + ",C48," + ",E48," + ",D48,)</f>
        <v>6011,84 = 4021,08 + 1603,82 + 380,07 + 6,869</v>
      </c>
      <c r="H48" s="22"/>
      <c r="I48" s="20"/>
      <c r="J48" s="24"/>
      <c r="K48" s="22"/>
      <c r="L48" s="20"/>
      <c r="M48" s="24"/>
    </row>
    <row r="49" spans="1:13" ht="17.25" customHeight="1" x14ac:dyDescent="0.3">
      <c r="A49" s="18" t="s">
        <v>13</v>
      </c>
      <c r="B49" s="19">
        <f>$E$86</f>
        <v>4021.08</v>
      </c>
      <c r="C49" s="20">
        <v>1663.1</v>
      </c>
      <c r="D49" s="33">
        <v>6.8689999999999998</v>
      </c>
      <c r="E49" s="22">
        <v>380.07</v>
      </c>
      <c r="F49" s="20">
        <f>ROUND(IF(B49=0,0,B49+C49+E49+D49),2)</f>
        <v>6071.12</v>
      </c>
      <c r="G49" s="24" t="str">
        <f>CONCATENATE(F49," = ",B49," + ",C49," + ",E49," + ",D49,)</f>
        <v>6071,12 = 4021,08 + 1663,1 + 380,07 + 6,869</v>
      </c>
      <c r="H49" s="22"/>
      <c r="I49" s="20"/>
      <c r="J49" s="24"/>
      <c r="K49" s="22"/>
      <c r="L49" s="20"/>
      <c r="M49" s="24"/>
    </row>
    <row r="50" spans="1:13" ht="17.25" customHeight="1" thickBot="1" x14ac:dyDescent="0.35">
      <c r="A50" s="25" t="s">
        <v>14</v>
      </c>
      <c r="B50" s="26">
        <f>$E$86</f>
        <v>4021.08</v>
      </c>
      <c r="C50" s="27">
        <v>1932.55</v>
      </c>
      <c r="D50" s="34">
        <v>6.8689999999999998</v>
      </c>
      <c r="E50" s="22">
        <v>380.07</v>
      </c>
      <c r="F50" s="27">
        <f>ROUND(IF(B50=0,0,B50+C50+E50+D50),2)</f>
        <v>6340.57</v>
      </c>
      <c r="G50" s="31" t="str">
        <f>CONCATENATE(F50," = ",B50," + ",C50," + ",E50," + ",D50,)</f>
        <v>6340,57 = 4021,08 + 1932,55 + 380,07 + 6,869</v>
      </c>
      <c r="H50" s="29"/>
      <c r="I50" s="27"/>
      <c r="J50" s="31"/>
      <c r="K50" s="29"/>
      <c r="L50" s="27"/>
      <c r="M50" s="31"/>
    </row>
    <row r="51" spans="1:13" ht="17.25" customHeight="1" thickBot="1" x14ac:dyDescent="0.35">
      <c r="A51" s="111" t="s">
        <v>25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</row>
    <row r="52" spans="1:13" ht="17.25" customHeight="1" x14ac:dyDescent="0.3">
      <c r="A52" s="11" t="s">
        <v>26</v>
      </c>
      <c r="B52" s="47"/>
      <c r="C52" s="48"/>
      <c r="D52" s="49"/>
      <c r="E52" s="47"/>
      <c r="F52" s="48"/>
      <c r="G52" s="50"/>
      <c r="H52" s="51"/>
      <c r="I52" s="52"/>
      <c r="J52" s="53"/>
      <c r="K52" s="54"/>
      <c r="L52" s="52"/>
      <c r="M52" s="53"/>
    </row>
    <row r="53" spans="1:13" ht="17.25" customHeight="1" x14ac:dyDescent="0.3">
      <c r="A53" s="18" t="s">
        <v>11</v>
      </c>
      <c r="B53" s="19">
        <f>$A$76</f>
        <v>998.2</v>
      </c>
      <c r="C53" s="55">
        <v>1162.07</v>
      </c>
      <c r="D53" s="33">
        <v>6.8689999999999998</v>
      </c>
      <c r="E53" s="22">
        <v>380.07</v>
      </c>
      <c r="F53" s="20">
        <f>ROUND(IF(B53=0,0,B53+C53+E53+D53),2)</f>
        <v>2547.21</v>
      </c>
      <c r="G53" s="24" t="str">
        <f>CONCATENATE(F53," = ",B53," + ",C53," + ",E53," + ",D53,)</f>
        <v>2547,21 = 998,2 + 1162,07 + 380,07 + 6,869</v>
      </c>
      <c r="H53" s="22">
        <v>135.03</v>
      </c>
      <c r="I53" s="20">
        <f>ROUND(IF(B53=0,0,B53+C53+D53+H53),2)</f>
        <v>2302.17</v>
      </c>
      <c r="J53" s="24" t="str">
        <f>CONCATENATE(I53," = ",B53," + ",C53," + ",H53," + ",D53,)</f>
        <v>2302,17 = 998,2 + 1162,07 + 135,03 + 6,869</v>
      </c>
      <c r="K53" s="22">
        <v>126.69</v>
      </c>
      <c r="L53" s="20">
        <f>ROUND(IF(B53=0,0,B53+C53+D53+K53),2)</f>
        <v>2293.83</v>
      </c>
      <c r="M53" s="24" t="str">
        <f>CONCATENATE(L53," = ",B53," + ",C53," + ",K53," + ",D53,)</f>
        <v>2293,83 = 998,2 + 1162,07 + 126,69 + 6,869</v>
      </c>
    </row>
    <row r="54" spans="1:13" ht="17.25" customHeight="1" x14ac:dyDescent="0.3">
      <c r="A54" s="18" t="s">
        <v>12</v>
      </c>
      <c r="B54" s="19">
        <f>$A$76</f>
        <v>998.2</v>
      </c>
      <c r="C54" s="55">
        <v>1603.82</v>
      </c>
      <c r="D54" s="33">
        <v>6.8689999999999998</v>
      </c>
      <c r="E54" s="22">
        <v>380.07</v>
      </c>
      <c r="F54" s="20">
        <f>ROUND(IF(B54=0,0,B54+C54+E54+D54),2)</f>
        <v>2988.96</v>
      </c>
      <c r="G54" s="24" t="str">
        <f>CONCATENATE(F54," = ",B54," + ",C54," + ",E54," + ",D54,)</f>
        <v>2988,96 = 998,2 + 1603,82 + 380,07 + 6,869</v>
      </c>
      <c r="H54" s="22">
        <v>135.03</v>
      </c>
      <c r="I54" s="20">
        <f>ROUND(IF(B54=0,0,B54+C54+D54+H54),2)</f>
        <v>2743.92</v>
      </c>
      <c r="J54" s="24" t="str">
        <f>CONCATENATE(I54," = ",B54," + ",C54," + ",H54," + ",D54,)</f>
        <v>2743,92 = 998,2 + 1603,82 + 135,03 + 6,869</v>
      </c>
      <c r="K54" s="22">
        <v>126.69</v>
      </c>
      <c r="L54" s="20">
        <f>ROUND(IF(B54=0,0,B54+C54+D54+K54),2)</f>
        <v>2735.58</v>
      </c>
      <c r="M54" s="24" t="str">
        <f>CONCATENATE(L54," = ",B54," + ",C54," + ",K54," + ",D54,)</f>
        <v>2735,58 = 998,2 + 1603,82 + 126,69 + 6,869</v>
      </c>
    </row>
    <row r="55" spans="1:13" ht="17.25" customHeight="1" x14ac:dyDescent="0.3">
      <c r="A55" s="18" t="s">
        <v>13</v>
      </c>
      <c r="B55" s="19">
        <f>$A$76</f>
        <v>998.2</v>
      </c>
      <c r="C55" s="55">
        <v>1663.1</v>
      </c>
      <c r="D55" s="33">
        <v>6.8689999999999998</v>
      </c>
      <c r="E55" s="22">
        <v>380.07</v>
      </c>
      <c r="F55" s="20">
        <f>ROUND(IF(B55=0,0,B55+C55+E55+D55),2)</f>
        <v>3048.24</v>
      </c>
      <c r="G55" s="24" t="str">
        <f>CONCATENATE(F55," = ",B55," + ",C55," + ",E55," + ",D55,)</f>
        <v>3048,24 = 998,2 + 1663,1 + 380,07 + 6,869</v>
      </c>
      <c r="H55" s="22">
        <v>135.03</v>
      </c>
      <c r="I55" s="20">
        <f>ROUND(IF(B55=0,0,B55+C55+D55+H55),2)</f>
        <v>2803.2</v>
      </c>
      <c r="J55" s="24" t="str">
        <f>CONCATENATE(I55," = ",B55," + ",C55," + ",H55," + ",D55,)</f>
        <v>2803,2 = 998,2 + 1663,1 + 135,03 + 6,869</v>
      </c>
      <c r="K55" s="22">
        <v>126.69</v>
      </c>
      <c r="L55" s="20">
        <f>ROUND(IF(B55=0,0,B55+C55+D55+K55),2)</f>
        <v>2794.86</v>
      </c>
      <c r="M55" s="24" t="str">
        <f>CONCATENATE(L55," = ",B55," + ",C55," + ",K55," + ",D55,)</f>
        <v>2794,86 = 998,2 + 1663,1 + 126,69 + 6,869</v>
      </c>
    </row>
    <row r="56" spans="1:13" ht="17.25" customHeight="1" x14ac:dyDescent="0.3">
      <c r="A56" s="18" t="s">
        <v>14</v>
      </c>
      <c r="B56" s="19">
        <f>$A$76</f>
        <v>998.2</v>
      </c>
      <c r="C56" s="55">
        <v>1932.55</v>
      </c>
      <c r="D56" s="33">
        <v>6.8689999999999998</v>
      </c>
      <c r="E56" s="22">
        <v>380.07</v>
      </c>
      <c r="F56" s="20">
        <f>ROUND(IF(B56=0,0,B56+C56+E56+D56),2)</f>
        <v>3317.69</v>
      </c>
      <c r="G56" s="24" t="str">
        <f>CONCATENATE(F56," = ",B56," + ",C56," + ",E56," + ",D56,)</f>
        <v>3317,69 = 998,2 + 1932,55 + 380,07 + 6,869</v>
      </c>
      <c r="H56" s="22">
        <v>135.03</v>
      </c>
      <c r="I56" s="20">
        <f>ROUND(IF(B56=0,0,B56+C56+D56+H56),2)</f>
        <v>3072.65</v>
      </c>
      <c r="J56" s="24" t="str">
        <f>CONCATENATE(I56," = ",B56," + ",C56," + ",H56," + ",D56,)</f>
        <v>3072,65 = 998,2 + 1932,55 + 135,03 + 6,869</v>
      </c>
      <c r="K56" s="22">
        <v>126.69</v>
      </c>
      <c r="L56" s="20">
        <f>ROUND(IF(B56=0,0,B56+C56+D56+K56),2)</f>
        <v>3064.31</v>
      </c>
      <c r="M56" s="24" t="str">
        <f>CONCATENATE(L56," = ",B56," + ",C56," + ",K56," + ",D56,)</f>
        <v>3064,31 = 998,2 + 1932,55 + 126,69 + 6,869</v>
      </c>
    </row>
    <row r="57" spans="1:13" ht="17.25" customHeight="1" x14ac:dyDescent="0.3">
      <c r="A57" s="18" t="s">
        <v>27</v>
      </c>
      <c r="B57" s="19">
        <f>A78</f>
        <v>766853.47</v>
      </c>
      <c r="C57" s="56"/>
      <c r="D57" s="57"/>
      <c r="E57" s="22"/>
      <c r="F57" s="20">
        <f>ROUND(IF(B57=0,0,B57+C57+E57+D57),2)</f>
        <v>766853.47</v>
      </c>
      <c r="G57" s="24" t="str">
        <f>CONCATENATE(F57," = ",B57)</f>
        <v>766853,47 = 766853,47</v>
      </c>
      <c r="H57" s="22"/>
      <c r="I57" s="20">
        <f>ROUND(IF(B57=0,0,B57+C57+D57+H57),2)</f>
        <v>766853.47</v>
      </c>
      <c r="J57" s="24" t="str">
        <f>CONCATENATE(I57," = ",B57)</f>
        <v>766853,47 = 766853,47</v>
      </c>
      <c r="K57" s="22"/>
      <c r="L57" s="20">
        <f>ROUND(IF(B57=0,0,B57+C57+D57+K57),2)</f>
        <v>766853.47</v>
      </c>
      <c r="M57" s="24" t="str">
        <f>CONCATENATE(L57," = ",B57)</f>
        <v>766853,47 = 766853,47</v>
      </c>
    </row>
    <row r="58" spans="1:13" ht="17.25" customHeight="1" thickBot="1" x14ac:dyDescent="0.35">
      <c r="A58" s="111" t="s">
        <v>28</v>
      </c>
      <c r="B58" s="111"/>
      <c r="C58" s="111"/>
      <c r="D58" s="111"/>
      <c r="E58" s="112"/>
      <c r="F58" s="112"/>
      <c r="G58" s="112"/>
      <c r="H58" s="111"/>
      <c r="I58" s="111"/>
      <c r="J58" s="111"/>
      <c r="K58" s="111"/>
      <c r="L58" s="111"/>
      <c r="M58" s="111"/>
    </row>
    <row r="59" spans="1:13" ht="17.25" customHeight="1" x14ac:dyDescent="0.3">
      <c r="A59" s="58" t="s">
        <v>26</v>
      </c>
      <c r="B59" s="59"/>
      <c r="C59" s="48"/>
      <c r="D59" s="50"/>
      <c r="E59" s="47"/>
      <c r="F59" s="48"/>
      <c r="G59" s="50"/>
      <c r="H59" s="51"/>
      <c r="I59" s="52"/>
      <c r="J59" s="53"/>
      <c r="K59" s="51"/>
      <c r="L59" s="52"/>
      <c r="M59" s="53"/>
    </row>
    <row r="60" spans="1:13" ht="17.25" customHeight="1" x14ac:dyDescent="0.3">
      <c r="A60" s="60" t="s">
        <v>11</v>
      </c>
      <c r="B60" s="61">
        <f>$A$76</f>
        <v>998.2</v>
      </c>
      <c r="C60" s="55">
        <v>143.25</v>
      </c>
      <c r="D60" s="33">
        <v>6.8689999999999998</v>
      </c>
      <c r="E60" s="22">
        <v>380.07</v>
      </c>
      <c r="F60" s="20">
        <f t="shared" ref="F60:F65" si="0">ROUND(IF(B60=0,0,B60+C60+E60+D60),2)</f>
        <v>1528.39</v>
      </c>
      <c r="G60" s="24" t="str">
        <f>CONCATENATE(F60," = ",B60," + ",C60," + ",E60," + ",D60,)</f>
        <v>1528,39 = 998,2 + 143,25 + 380,07 + 6,869</v>
      </c>
      <c r="H60" s="22">
        <v>135.03</v>
      </c>
      <c r="I60" s="20">
        <f t="shared" ref="I60:I65" si="1">ROUND(IF(B60=0,0,B60+C60+D60+H60),2)</f>
        <v>1283.3499999999999</v>
      </c>
      <c r="J60" s="24" t="str">
        <f>CONCATENATE(I60," = ",B60," + ",C60," + ",H60," + ",D60,)</f>
        <v>1283,35 = 998,2 + 143,25 + 135,03 + 6,869</v>
      </c>
      <c r="K60" s="22">
        <v>126.69</v>
      </c>
      <c r="L60" s="20">
        <f t="shared" ref="L60:L65" si="2">ROUND(IF(B60=0,0,B60+C60+D60+K60),2)</f>
        <v>1275.01</v>
      </c>
      <c r="M60" s="24" t="str">
        <f>CONCATENATE(L60," = ",B60," + ",C60," + ",K60," + ",D60,)</f>
        <v>1275,01 = 998,2 + 143,25 + 126,69 + 6,869</v>
      </c>
    </row>
    <row r="61" spans="1:13" ht="17.25" customHeight="1" x14ac:dyDescent="0.3">
      <c r="A61" s="60" t="s">
        <v>12</v>
      </c>
      <c r="B61" s="61">
        <f>$A$76</f>
        <v>998.2</v>
      </c>
      <c r="C61" s="55">
        <v>207.11</v>
      </c>
      <c r="D61" s="33">
        <v>6.8689999999999998</v>
      </c>
      <c r="E61" s="22">
        <v>380.07</v>
      </c>
      <c r="F61" s="20">
        <f t="shared" si="0"/>
        <v>1592.25</v>
      </c>
      <c r="G61" s="24" t="str">
        <f>CONCATENATE(F61," = ",B61," + ",C61," + ",E61," + ",D61,)</f>
        <v>1592,25 = 998,2 + 207,11 + 380,07 + 6,869</v>
      </c>
      <c r="H61" s="22">
        <v>135.03</v>
      </c>
      <c r="I61" s="20">
        <f t="shared" si="1"/>
        <v>1347.21</v>
      </c>
      <c r="J61" s="24" t="str">
        <f>CONCATENATE(I61," = ",B61," + ",C61," + ",H61," + ",D61,)</f>
        <v>1347,21 = 998,2 + 207,11 + 135,03 + 6,869</v>
      </c>
      <c r="K61" s="22">
        <v>126.69</v>
      </c>
      <c r="L61" s="20">
        <f t="shared" si="2"/>
        <v>1338.87</v>
      </c>
      <c r="M61" s="24" t="str">
        <f>CONCATENATE(L61," = ",B61," + ",C61," + ",K61," + ",D61,)</f>
        <v>1338,87 = 998,2 + 207,11 + 126,69 + 6,869</v>
      </c>
    </row>
    <row r="62" spans="1:13" ht="17.25" customHeight="1" x14ac:dyDescent="0.3">
      <c r="A62" s="60" t="s">
        <v>13</v>
      </c>
      <c r="B62" s="61">
        <f>$A$76</f>
        <v>998.2</v>
      </c>
      <c r="C62" s="55">
        <v>327.88</v>
      </c>
      <c r="D62" s="33">
        <v>6.8689999999999998</v>
      </c>
      <c r="E62" s="22">
        <v>380.07</v>
      </c>
      <c r="F62" s="20">
        <f t="shared" si="0"/>
        <v>1713.02</v>
      </c>
      <c r="G62" s="24" t="str">
        <f>CONCATENATE(F62," = ",B62," + ",C62," + ",E62," + ",D62,)</f>
        <v>1713,02 = 998,2 + 327,88 + 380,07 + 6,869</v>
      </c>
      <c r="H62" s="22">
        <v>135.03</v>
      </c>
      <c r="I62" s="20">
        <f t="shared" si="1"/>
        <v>1467.98</v>
      </c>
      <c r="J62" s="24" t="str">
        <f>CONCATENATE(I62," = ",B62," + ",C62," + ",H62," + ",D62,)</f>
        <v>1467,98 = 998,2 + 327,88 + 135,03 + 6,869</v>
      </c>
      <c r="K62" s="22">
        <v>126.69</v>
      </c>
      <c r="L62" s="20">
        <f t="shared" si="2"/>
        <v>1459.64</v>
      </c>
      <c r="M62" s="24" t="str">
        <f>CONCATENATE(L62," = ",B62," + ",C62," + ",K62," + ",D62,)</f>
        <v>1459,64 = 998,2 + 327,88 + 126,69 + 6,869</v>
      </c>
    </row>
    <row r="63" spans="1:13" ht="17.25" customHeight="1" x14ac:dyDescent="0.3">
      <c r="A63" s="60" t="s">
        <v>14</v>
      </c>
      <c r="B63" s="61">
        <f>$A$76</f>
        <v>998.2</v>
      </c>
      <c r="C63" s="55">
        <v>579.39</v>
      </c>
      <c r="D63" s="33">
        <v>6.8689999999999998</v>
      </c>
      <c r="E63" s="22">
        <v>380.07</v>
      </c>
      <c r="F63" s="20">
        <f t="shared" si="0"/>
        <v>1964.53</v>
      </c>
      <c r="G63" s="24" t="str">
        <f>CONCATENATE(F63," = ",B63," + ",C63," + ",E63," + ",D63,)</f>
        <v>1964,53 = 998,2 + 579,39 + 380,07 + 6,869</v>
      </c>
      <c r="H63" s="22">
        <v>135.03</v>
      </c>
      <c r="I63" s="20">
        <f t="shared" si="1"/>
        <v>1719.49</v>
      </c>
      <c r="J63" s="24" t="str">
        <f>CONCATENATE(I63," = ",B63," + ",C63," + ",H63," + ",D63,)</f>
        <v>1719,49 = 998,2 + 579,39 + 135,03 + 6,869</v>
      </c>
      <c r="K63" s="22">
        <v>126.69</v>
      </c>
      <c r="L63" s="20">
        <f t="shared" si="2"/>
        <v>1711.15</v>
      </c>
      <c r="M63" s="24" t="str">
        <f>CONCATENATE(L63," = ",B63," + ",C63," + ",K63," + ",D63,)</f>
        <v>1711,15 = 998,2 + 579,39 + 126,69 + 6,869</v>
      </c>
    </row>
    <row r="64" spans="1:13" ht="17.25" customHeight="1" x14ac:dyDescent="0.3">
      <c r="A64" s="60" t="s">
        <v>29</v>
      </c>
      <c r="B64" s="61">
        <f>$A$76</f>
        <v>998.2</v>
      </c>
      <c r="C64" s="55">
        <v>0</v>
      </c>
      <c r="D64" s="33">
        <v>6.8689999999999998</v>
      </c>
      <c r="E64" s="22">
        <v>380.07</v>
      </c>
      <c r="F64" s="20">
        <f t="shared" si="0"/>
        <v>1385.14</v>
      </c>
      <c r="G64" s="24" t="str">
        <f>CONCATENATE(F64," = ",B64," + ",C64," + ",E64," + ",D64,)</f>
        <v>1385,14 = 998,2 + 0 + 380,07 + 6,869</v>
      </c>
      <c r="H64" s="22">
        <v>135.03</v>
      </c>
      <c r="I64" s="20">
        <f t="shared" si="1"/>
        <v>1140.0999999999999</v>
      </c>
      <c r="J64" s="24" t="str">
        <f>CONCATENATE(I64," = ",B64," + ",C64," + ",H64," + ",D64,)</f>
        <v>1140,1 = 998,2 + 0 + 135,03 + 6,869</v>
      </c>
      <c r="K64" s="22">
        <v>126.69</v>
      </c>
      <c r="L64" s="20">
        <f t="shared" si="2"/>
        <v>1131.76</v>
      </c>
      <c r="M64" s="24" t="str">
        <f>CONCATENATE(L64," = ",B64," + ",C64," + ",K64," + ",D64,)</f>
        <v>1131,76 = 998,2 + 0 + 126,69 + 6,869</v>
      </c>
    </row>
    <row r="65" spans="1:32" ht="17.25" customHeight="1" x14ac:dyDescent="0.3">
      <c r="A65" s="60" t="s">
        <v>30</v>
      </c>
      <c r="B65" s="61">
        <f>A78</f>
        <v>766853.47</v>
      </c>
      <c r="C65" s="55"/>
      <c r="D65" s="33"/>
      <c r="E65" s="22"/>
      <c r="F65" s="20">
        <f t="shared" si="0"/>
        <v>766853.47</v>
      </c>
      <c r="G65" s="24" t="str">
        <f>CONCATENATE(F65," = ",B65)</f>
        <v>766853,47 = 766853,47</v>
      </c>
      <c r="H65" s="22"/>
      <c r="I65" s="20">
        <f t="shared" si="1"/>
        <v>766853.47</v>
      </c>
      <c r="J65" s="24" t="str">
        <f>CONCATENATE(I65," = ",B65)</f>
        <v>766853,47 = 766853,47</v>
      </c>
      <c r="K65" s="22"/>
      <c r="L65" s="20">
        <f t="shared" si="2"/>
        <v>766853.47</v>
      </c>
      <c r="M65" s="24" t="str">
        <f>CONCATENATE(L65," = ",B65)</f>
        <v>766853,47 = 766853,47</v>
      </c>
    </row>
    <row r="66" spans="1:32" ht="17.25" customHeight="1" x14ac:dyDescent="0.3">
      <c r="A66" s="60" t="s">
        <v>31</v>
      </c>
      <c r="B66" s="62"/>
      <c r="C66" s="63"/>
      <c r="D66" s="64"/>
      <c r="E66" s="65"/>
      <c r="F66" s="66"/>
      <c r="G66" s="67"/>
      <c r="H66" s="68"/>
      <c r="I66" s="69"/>
      <c r="J66" s="70"/>
      <c r="K66" s="68"/>
      <c r="L66" s="71"/>
      <c r="M66" s="70"/>
    </row>
    <row r="67" spans="1:32" ht="17.25" customHeight="1" x14ac:dyDescent="0.3">
      <c r="A67" s="60" t="s">
        <v>11</v>
      </c>
      <c r="B67" s="62"/>
      <c r="C67" s="72">
        <v>676629.68</v>
      </c>
      <c r="D67" s="73"/>
      <c r="E67" s="74"/>
      <c r="F67" s="72">
        <f>C67</f>
        <v>676629.68</v>
      </c>
      <c r="G67" s="24" t="str">
        <f>CONCATENATE(F67," = ",C67)</f>
        <v>676629,68 = 676629,68</v>
      </c>
      <c r="H67" s="75"/>
      <c r="I67" s="76">
        <f>C67</f>
        <v>676629.68</v>
      </c>
      <c r="J67" s="24" t="str">
        <f>CONCATENATE(I67," = ",C67,)</f>
        <v>676629,68 = 676629,68</v>
      </c>
      <c r="K67" s="75"/>
      <c r="L67" s="76">
        <f>C67</f>
        <v>676629.68</v>
      </c>
      <c r="M67" s="24" t="str">
        <f>CONCATENATE(L67," = ",C67,)</f>
        <v>676629,68 = 676629,68</v>
      </c>
    </row>
    <row r="68" spans="1:32" ht="17.25" customHeight="1" x14ac:dyDescent="0.3">
      <c r="A68" s="60" t="s">
        <v>12</v>
      </c>
      <c r="B68" s="62"/>
      <c r="C68" s="72">
        <v>918048.26</v>
      </c>
      <c r="D68" s="73"/>
      <c r="E68" s="74"/>
      <c r="F68" s="72">
        <f>C68</f>
        <v>918048.26</v>
      </c>
      <c r="G68" s="24" t="str">
        <f>CONCATENATE(F68," = ",C68)</f>
        <v>918048,26 = 918048,26</v>
      </c>
      <c r="H68" s="75"/>
      <c r="I68" s="76">
        <f>C68</f>
        <v>918048.26</v>
      </c>
      <c r="J68" s="24" t="str">
        <f>CONCATENATE(I68," = ",C68,)</f>
        <v>918048,26 = 918048,26</v>
      </c>
      <c r="K68" s="75"/>
      <c r="L68" s="76">
        <f>C68</f>
        <v>918048.26</v>
      </c>
      <c r="M68" s="24" t="str">
        <f>CONCATENATE(L68," = ",C68,)</f>
        <v>918048,26 = 918048,26</v>
      </c>
    </row>
    <row r="69" spans="1:32" ht="17.25" customHeight="1" x14ac:dyDescent="0.3">
      <c r="A69" s="60" t="s">
        <v>13</v>
      </c>
      <c r="B69" s="62"/>
      <c r="C69" s="72">
        <v>876041.64</v>
      </c>
      <c r="D69" s="77"/>
      <c r="E69" s="74"/>
      <c r="F69" s="72">
        <f>C69</f>
        <v>876041.64</v>
      </c>
      <c r="G69" s="24" t="str">
        <f>CONCATENATE(F69," = ",C69)</f>
        <v>876041,64 = 876041,64</v>
      </c>
      <c r="H69" s="75"/>
      <c r="I69" s="76">
        <f>C69</f>
        <v>876041.64</v>
      </c>
      <c r="J69" s="24" t="str">
        <f>CONCATENATE(I69," = ",C69,)</f>
        <v>876041,64 = 876041,64</v>
      </c>
      <c r="K69" s="75"/>
      <c r="L69" s="76">
        <f>C69</f>
        <v>876041.64</v>
      </c>
      <c r="M69" s="24" t="str">
        <f>CONCATENATE(L69," = ",C69,)</f>
        <v>876041,64 = 876041,64</v>
      </c>
    </row>
    <row r="70" spans="1:32" ht="17.25" customHeight="1" x14ac:dyDescent="0.3">
      <c r="A70" s="60" t="s">
        <v>14</v>
      </c>
      <c r="B70" s="62"/>
      <c r="C70" s="72">
        <v>850711.03</v>
      </c>
      <c r="D70" s="77"/>
      <c r="E70" s="74"/>
      <c r="F70" s="72">
        <f>C70</f>
        <v>850711.03</v>
      </c>
      <c r="G70" s="24" t="str">
        <f>CONCATENATE(F70," = ",C70)</f>
        <v>850711,03 = 850711,03</v>
      </c>
      <c r="H70" s="75"/>
      <c r="I70" s="76">
        <f>C70</f>
        <v>850711.03</v>
      </c>
      <c r="J70" s="24" t="str">
        <f>CONCATENATE(I70," = ",C70,)</f>
        <v>850711,03 = 850711,03</v>
      </c>
      <c r="K70" s="75"/>
      <c r="L70" s="76">
        <f>C70</f>
        <v>850711.03</v>
      </c>
      <c r="M70" s="24" t="str">
        <f>CONCATENATE(L70," = ",C70,)</f>
        <v>850711,03 = 850711,03</v>
      </c>
    </row>
    <row r="71" spans="1:32" ht="17.25" customHeight="1" thickBot="1" x14ac:dyDescent="0.35">
      <c r="A71" s="78" t="s">
        <v>29</v>
      </c>
      <c r="B71" s="79"/>
      <c r="C71" s="80">
        <v>676629.68</v>
      </c>
      <c r="D71" s="81"/>
      <c r="E71" s="82"/>
      <c r="F71" s="80">
        <f>C71</f>
        <v>676629.68</v>
      </c>
      <c r="G71" s="31" t="str">
        <f>CONCATENATE(F71," = ",C71)</f>
        <v>676629,68 = 676629,68</v>
      </c>
      <c r="H71" s="83"/>
      <c r="I71" s="84">
        <f>C71</f>
        <v>676629.68</v>
      </c>
      <c r="J71" s="31" t="str">
        <f>CONCATENATE(I71," = ",C71,)</f>
        <v>676629,68 = 676629,68</v>
      </c>
      <c r="K71" s="83"/>
      <c r="L71" s="84">
        <f>C71</f>
        <v>676629.68</v>
      </c>
      <c r="M71" s="31" t="str">
        <f>CONCATENATE(L71," = ",C71,)</f>
        <v>676629,68 = 676629,68</v>
      </c>
    </row>
    <row r="72" spans="1:32" ht="33.75" customHeight="1" thickBot="1" x14ac:dyDescent="0.35">
      <c r="A72" s="113" t="s">
        <v>32</v>
      </c>
      <c r="B72" s="114"/>
      <c r="C72" s="114"/>
      <c r="D72" s="114"/>
      <c r="E72" s="114"/>
      <c r="F72" s="114"/>
      <c r="G72" s="115"/>
      <c r="H72" s="1"/>
      <c r="I72" s="1"/>
      <c r="K72" s="1"/>
      <c r="L72" s="1"/>
    </row>
    <row r="73" spans="1:32" ht="45.75" customHeight="1" x14ac:dyDescent="0.3">
      <c r="A73" s="116" t="s">
        <v>40</v>
      </c>
      <c r="B73" s="117"/>
      <c r="C73" s="117"/>
      <c r="D73" s="117"/>
      <c r="E73" s="117"/>
      <c r="F73" s="117"/>
      <c r="G73" s="118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</row>
    <row r="74" spans="1:32" ht="20.25" customHeight="1" x14ac:dyDescent="0.3">
      <c r="A74" s="119">
        <v>2034.3</v>
      </c>
      <c r="B74" s="120"/>
      <c r="C74" s="120"/>
      <c r="D74" s="120"/>
      <c r="E74" s="120"/>
      <c r="F74" s="120"/>
      <c r="G74" s="121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</row>
    <row r="75" spans="1:32" ht="20.25" customHeight="1" x14ac:dyDescent="0.3">
      <c r="A75" s="108" t="s">
        <v>41</v>
      </c>
      <c r="B75" s="109"/>
      <c r="C75" s="109"/>
      <c r="D75" s="109"/>
      <c r="E75" s="109"/>
      <c r="F75" s="109"/>
      <c r="G75" s="110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</row>
    <row r="76" spans="1:32" ht="20.25" customHeight="1" x14ac:dyDescent="0.3">
      <c r="A76" s="105">
        <v>998.2</v>
      </c>
      <c r="B76" s="106"/>
      <c r="C76" s="106"/>
      <c r="D76" s="106"/>
      <c r="E76" s="106"/>
      <c r="F76" s="106"/>
      <c r="G76" s="107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</row>
    <row r="77" spans="1:32" ht="20.25" customHeight="1" x14ac:dyDescent="0.3">
      <c r="A77" s="108" t="s">
        <v>42</v>
      </c>
      <c r="B77" s="109"/>
      <c r="C77" s="109"/>
      <c r="D77" s="109"/>
      <c r="E77" s="109"/>
      <c r="F77" s="109"/>
      <c r="G77" s="110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</row>
    <row r="78" spans="1:32" ht="20.25" customHeight="1" x14ac:dyDescent="0.3">
      <c r="A78" s="105">
        <v>766853.47</v>
      </c>
      <c r="B78" s="106"/>
      <c r="C78" s="106"/>
      <c r="D78" s="106"/>
      <c r="E78" s="106"/>
      <c r="F78" s="106"/>
      <c r="G78" s="107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</row>
    <row r="79" spans="1:32" ht="62.25" customHeight="1" x14ac:dyDescent="0.3">
      <c r="A79" s="102" t="s">
        <v>33</v>
      </c>
      <c r="B79" s="103"/>
      <c r="C79" s="103"/>
      <c r="D79" s="103"/>
      <c r="E79" s="103"/>
      <c r="F79" s="103"/>
      <c r="G79" s="104"/>
      <c r="H79" s="1"/>
      <c r="I79" s="1"/>
      <c r="K79" s="1"/>
      <c r="L79" s="1"/>
    </row>
    <row r="80" spans="1:32" ht="22.5" customHeight="1" x14ac:dyDescent="0.3">
      <c r="A80" s="102" t="s">
        <v>34</v>
      </c>
      <c r="B80" s="103"/>
      <c r="C80" s="103"/>
      <c r="D80" s="103"/>
      <c r="E80" s="103"/>
      <c r="F80" s="103"/>
      <c r="G80" s="104"/>
      <c r="H80" s="1"/>
      <c r="I80" s="1"/>
      <c r="K80" s="1"/>
      <c r="L80" s="1"/>
    </row>
    <row r="81" spans="1:13" ht="24" customHeight="1" x14ac:dyDescent="0.3">
      <c r="A81" s="99" t="s">
        <v>20</v>
      </c>
      <c r="B81" s="100"/>
      <c r="C81" s="100"/>
      <c r="D81" s="86" t="s">
        <v>9</v>
      </c>
      <c r="E81" s="72">
        <v>981.77</v>
      </c>
      <c r="F81" s="100"/>
      <c r="G81" s="101"/>
      <c r="H81" s="87"/>
      <c r="I81" s="97"/>
      <c r="J81" s="97"/>
      <c r="K81" s="87"/>
      <c r="L81" s="97"/>
      <c r="M81" s="97"/>
    </row>
    <row r="82" spans="1:13" ht="24" customHeight="1" x14ac:dyDescent="0.3">
      <c r="A82" s="99" t="s">
        <v>21</v>
      </c>
      <c r="B82" s="100"/>
      <c r="C82" s="100"/>
      <c r="D82" s="86" t="s">
        <v>9</v>
      </c>
      <c r="E82" s="72">
        <v>2216.14</v>
      </c>
      <c r="F82" s="100"/>
      <c r="G82" s="101"/>
      <c r="H82" s="87"/>
      <c r="I82" s="97"/>
      <c r="J82" s="97"/>
      <c r="K82" s="87"/>
      <c r="L82" s="97"/>
      <c r="M82" s="97"/>
    </row>
    <row r="83" spans="1:13" ht="24" customHeight="1" x14ac:dyDescent="0.3">
      <c r="A83" s="99" t="s">
        <v>22</v>
      </c>
      <c r="B83" s="100"/>
      <c r="C83" s="100"/>
      <c r="D83" s="86" t="s">
        <v>9</v>
      </c>
      <c r="E83" s="72">
        <v>6935.27</v>
      </c>
      <c r="F83" s="100"/>
      <c r="G83" s="101"/>
      <c r="H83" s="87"/>
      <c r="I83" s="97"/>
      <c r="J83" s="97"/>
      <c r="K83" s="87"/>
      <c r="L83" s="97"/>
      <c r="M83" s="97"/>
    </row>
    <row r="84" spans="1:13" ht="24" customHeight="1" x14ac:dyDescent="0.3">
      <c r="A84" s="102" t="s">
        <v>35</v>
      </c>
      <c r="B84" s="103"/>
      <c r="C84" s="103"/>
      <c r="D84" s="103"/>
      <c r="E84" s="103"/>
      <c r="F84" s="103"/>
      <c r="G84" s="104"/>
      <c r="H84" s="88"/>
      <c r="I84" s="88"/>
      <c r="J84" s="88"/>
      <c r="K84" s="88"/>
      <c r="L84" s="88"/>
      <c r="M84" s="88"/>
    </row>
    <row r="85" spans="1:13" ht="24" customHeight="1" x14ac:dyDescent="0.3">
      <c r="A85" s="99" t="s">
        <v>20</v>
      </c>
      <c r="B85" s="100"/>
      <c r="C85" s="100"/>
      <c r="D85" s="86" t="s">
        <v>9</v>
      </c>
      <c r="E85" s="72">
        <v>981.77</v>
      </c>
      <c r="F85" s="100"/>
      <c r="G85" s="101"/>
      <c r="H85" s="87"/>
      <c r="I85" s="97"/>
      <c r="J85" s="97"/>
      <c r="K85" s="87"/>
      <c r="L85" s="97"/>
      <c r="M85" s="97"/>
    </row>
    <row r="86" spans="1:13" ht="24" customHeight="1" thickBot="1" x14ac:dyDescent="0.35">
      <c r="A86" s="94" t="s">
        <v>24</v>
      </c>
      <c r="B86" s="95"/>
      <c r="C86" s="95"/>
      <c r="D86" s="89" t="s">
        <v>9</v>
      </c>
      <c r="E86" s="80">
        <v>4021.08</v>
      </c>
      <c r="F86" s="95"/>
      <c r="G86" s="96"/>
      <c r="H86" s="87"/>
      <c r="I86" s="97"/>
      <c r="J86" s="97"/>
      <c r="K86" s="87"/>
      <c r="L86" s="97"/>
      <c r="M86" s="97"/>
    </row>
    <row r="87" spans="1:13" ht="18.75" customHeight="1" x14ac:dyDescent="0.3">
      <c r="A87" s="98" t="s">
        <v>36</v>
      </c>
      <c r="B87" s="98"/>
      <c r="C87" s="98"/>
      <c r="D87" s="98"/>
      <c r="E87" s="98"/>
      <c r="F87" s="90"/>
      <c r="G87" s="90"/>
      <c r="H87" s="91"/>
      <c r="I87" s="90"/>
      <c r="J87" s="90"/>
      <c r="K87" s="91"/>
      <c r="L87" s="90"/>
      <c r="M87" s="90"/>
    </row>
    <row r="88" spans="1:13" ht="18.75" customHeight="1" x14ac:dyDescent="0.3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</row>
    <row r="89" spans="1:13" ht="18.75" customHeight="1" x14ac:dyDescent="0.3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</row>
  </sheetData>
  <mergeCells count="47">
    <mergeCell ref="A1:M1"/>
    <mergeCell ref="A3:A4"/>
    <mergeCell ref="B3:B4"/>
    <mergeCell ref="C3:C4"/>
    <mergeCell ref="D3:D4"/>
    <mergeCell ref="E3:G3"/>
    <mergeCell ref="H3:J3"/>
    <mergeCell ref="K3:M3"/>
    <mergeCell ref="A75:G75"/>
    <mergeCell ref="A6:M6"/>
    <mergeCell ref="A11:M11"/>
    <mergeCell ref="A12:M12"/>
    <mergeCell ref="A17:M17"/>
    <mergeCell ref="A22:M22"/>
    <mergeCell ref="A23:M23"/>
    <mergeCell ref="A51:M51"/>
    <mergeCell ref="A58:M58"/>
    <mergeCell ref="A72:G72"/>
    <mergeCell ref="A73:G73"/>
    <mergeCell ref="A74:G74"/>
    <mergeCell ref="A76:G76"/>
    <mergeCell ref="A77:G77"/>
    <mergeCell ref="A78:G78"/>
    <mergeCell ref="A79:G79"/>
    <mergeCell ref="A80:G80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81:C81"/>
    <mergeCell ref="F81:G81"/>
    <mergeCell ref="A83:C83"/>
    <mergeCell ref="F83:G83"/>
    <mergeCell ref="I83:J83"/>
    <mergeCell ref="L83:M83"/>
    <mergeCell ref="A84:G84"/>
    <mergeCell ref="A86:C86"/>
    <mergeCell ref="F86:G86"/>
    <mergeCell ref="I86:J86"/>
    <mergeCell ref="L86:M86"/>
    <mergeCell ref="A87:E87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2021-01-11T05:27:00Z</dcterms:created>
  <dcterms:modified xsi:type="dcterms:W3CDTF">2021-01-11T05:27:49Z</dcterms:modified>
</cp:coreProperties>
</file>